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7395" windowHeight="7965"/>
  </bookViews>
  <sheets>
    <sheet name="Лист1 (3)" sheetId="3" r:id="rId1"/>
  </sheets>
  <definedNames>
    <definedName name="_xlnm.Print_Area" localSheetId="0">'Лист1 (3)'!$A$1:$E$22</definedName>
  </definedNames>
  <calcPr calcId="124519"/>
</workbook>
</file>

<file path=xl/calcChain.xml><?xml version="1.0" encoding="utf-8"?>
<calcChain xmlns="http://schemas.openxmlformats.org/spreadsheetml/2006/main">
  <c r="D21" i="3"/>
  <c r="E20"/>
  <c r="D20"/>
  <c r="E19"/>
  <c r="D19"/>
  <c r="E18"/>
  <c r="D18"/>
  <c r="E17"/>
  <c r="D17"/>
  <c r="E16"/>
  <c r="D16"/>
  <c r="C15"/>
  <c r="E15" s="1"/>
  <c r="B15"/>
  <c r="D14"/>
  <c r="E13"/>
  <c r="D13"/>
  <c r="E12"/>
  <c r="D12"/>
  <c r="E11"/>
  <c r="D11"/>
  <c r="E10"/>
  <c r="D10"/>
  <c r="D9"/>
  <c r="E8"/>
  <c r="D8"/>
  <c r="E7"/>
  <c r="D7"/>
  <c r="E6"/>
  <c r="D6"/>
  <c r="C5"/>
  <c r="B5"/>
  <c r="B22" s="1"/>
  <c r="D15" l="1"/>
  <c r="E5"/>
  <c r="D5"/>
  <c r="C22"/>
  <c r="D22" l="1"/>
  <c r="E22"/>
</calcChain>
</file>

<file path=xl/sharedStrings.xml><?xml version="1.0" encoding="utf-8"?>
<sst xmlns="http://schemas.openxmlformats.org/spreadsheetml/2006/main" count="28" uniqueCount="27">
  <si>
    <t>Наименование доходных источников</t>
  </si>
  <si>
    <t>Налоговые доходы</t>
  </si>
  <si>
    <t>-налог на доходы физических лиц</t>
  </si>
  <si>
    <t>-единый налог на вменённый доход для отдельных видов деятельности</t>
  </si>
  <si>
    <t>-единый сельскохозяйственный налог</t>
  </si>
  <si>
    <t>-налог на имущество физических лиц</t>
  </si>
  <si>
    <t>-земельный налог (к. 106 060000 00 0000 110)</t>
  </si>
  <si>
    <t>-госпошлина</t>
  </si>
  <si>
    <t>-отменённые налоги</t>
  </si>
  <si>
    <t>Неналоговые доходы</t>
  </si>
  <si>
    <t>-доходы от использования имущества, находящегося в государственной и муниципальной собственности</t>
  </si>
  <si>
    <t>-плата за негативное воздействие на окружающую среду</t>
  </si>
  <si>
    <t>-доходы от оказания платных услуг и компенсации затрат государства</t>
  </si>
  <si>
    <t>-штрафы, санкции, возмещение ущерба</t>
  </si>
  <si>
    <t>отклонение +,-</t>
  </si>
  <si>
    <t>Всего налоговых и неналоговых доходов</t>
  </si>
  <si>
    <t xml:space="preserve">  % исполнения</t>
  </si>
  <si>
    <t>тыс. рублей</t>
  </si>
  <si>
    <t>прочие  неналоговые доходы</t>
  </si>
  <si>
    <t>доходы от продажи материальных и нематериальных активов</t>
  </si>
  <si>
    <t>- налог, взимаемый в связи с применением патентной системы налогообложения</t>
  </si>
  <si>
    <t xml:space="preserve">-акцизы по подакцизным товарам (продукции), производимым на территории Российской Федерации
Акцизы по подакцизным товарам (продукции), производимым на территории Российской Федерации
</t>
  </si>
  <si>
    <t>-</t>
  </si>
  <si>
    <t>План на январь-апрель 2015</t>
  </si>
  <si>
    <t>Факт за январь-апрель 2015</t>
  </si>
  <si>
    <t>свыше 200%</t>
  </si>
  <si>
    <t xml:space="preserve">Справка о выполнении плана поступления доходов в бюджет муниципального образования "город Ульяновск" по состоянию на 01.05.2015 г.                                  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</si>
</sst>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1" fillId="0" borderId="1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justify"/>
    </xf>
    <xf numFmtId="164" fontId="8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49" fontId="2" fillId="0" borderId="1" xfId="0" applyNumberFormat="1" applyFont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" fontId="5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90" workbookViewId="0">
      <selection activeCell="D1" sqref="D1:E1"/>
    </sheetView>
  </sheetViews>
  <sheetFormatPr defaultRowHeight="15"/>
  <cols>
    <col min="1" max="1" width="54" style="6" customWidth="1"/>
    <col min="2" max="2" width="15.42578125" customWidth="1"/>
    <col min="3" max="3" width="14.140625" customWidth="1"/>
    <col min="4" max="5" width="12.5703125" customWidth="1"/>
    <col min="6" max="6" width="9.7109375" bestFit="1" customWidth="1"/>
    <col min="7" max="7" width="14.140625" customWidth="1"/>
  </cols>
  <sheetData>
    <row r="1" spans="1:6" ht="18" customHeight="1">
      <c r="B1" s="6"/>
      <c r="C1" s="6"/>
      <c r="D1" s="27"/>
      <c r="E1" s="27"/>
    </row>
    <row r="2" spans="1:6" ht="60" customHeight="1">
      <c r="A2" s="28" t="s">
        <v>26</v>
      </c>
      <c r="B2" s="28"/>
      <c r="C2" s="28"/>
      <c r="D2" s="28"/>
      <c r="E2" s="28"/>
    </row>
    <row r="3" spans="1:6" ht="18.75" customHeight="1">
      <c r="A3" s="3"/>
      <c r="E3" s="2" t="s">
        <v>17</v>
      </c>
    </row>
    <row r="4" spans="1:6" ht="38.25" customHeight="1">
      <c r="A4" s="7" t="s">
        <v>0</v>
      </c>
      <c r="B4" s="8" t="s">
        <v>23</v>
      </c>
      <c r="C4" s="23" t="s">
        <v>24</v>
      </c>
      <c r="D4" s="8" t="s">
        <v>14</v>
      </c>
      <c r="E4" s="8" t="s">
        <v>16</v>
      </c>
    </row>
    <row r="5" spans="1:6" ht="26.25" customHeight="1">
      <c r="A5" s="1" t="s">
        <v>1</v>
      </c>
      <c r="B5" s="11">
        <f>B6+B8+B9+B10+B11+B12+B13+B14+B7</f>
        <v>1161009.8999999999</v>
      </c>
      <c r="C5" s="11">
        <f>SUM(C6:C14)</f>
        <v>1131001.4000000001</v>
      </c>
      <c r="D5" s="14">
        <f>C5-B5</f>
        <v>-30008.499999999767</v>
      </c>
      <c r="E5" s="14">
        <f>C5/B5*100</f>
        <v>97.41531058434559</v>
      </c>
    </row>
    <row r="6" spans="1:6" ht="24" customHeight="1">
      <c r="A6" s="4" t="s">
        <v>2</v>
      </c>
      <c r="B6" s="24">
        <v>749948.39999999991</v>
      </c>
      <c r="C6" s="25">
        <v>747718.70000000007</v>
      </c>
      <c r="D6" s="15">
        <f t="shared" ref="D6:D22" si="0">C6-B6</f>
        <v>-2229.699999999837</v>
      </c>
      <c r="E6" s="15">
        <f>C6/B6*100</f>
        <v>99.702686211478039</v>
      </c>
      <c r="F6" s="21"/>
    </row>
    <row r="7" spans="1:6" ht="26.25" customHeight="1">
      <c r="A7" s="22" t="s">
        <v>21</v>
      </c>
      <c r="B7" s="24">
        <v>8226.1</v>
      </c>
      <c r="C7" s="25">
        <v>10195.9</v>
      </c>
      <c r="D7" s="15">
        <f t="shared" si="0"/>
        <v>1969.7999999999993</v>
      </c>
      <c r="E7" s="15">
        <f>C7/B7*100</f>
        <v>123.94573370126791</v>
      </c>
      <c r="F7" s="21"/>
    </row>
    <row r="8" spans="1:6" ht="30" customHeight="1">
      <c r="A8" s="4" t="s">
        <v>3</v>
      </c>
      <c r="B8" s="26">
        <v>141531</v>
      </c>
      <c r="C8" s="25">
        <v>148450.80000000002</v>
      </c>
      <c r="D8" s="15">
        <f t="shared" si="0"/>
        <v>6919.8000000000175</v>
      </c>
      <c r="E8" s="15">
        <f t="shared" ref="E8:E13" si="1">C8/B8*100</f>
        <v>104.88924687877568</v>
      </c>
    </row>
    <row r="9" spans="1:6" ht="26.25" customHeight="1">
      <c r="A9" s="4" t="s">
        <v>4</v>
      </c>
      <c r="B9" s="26">
        <v>600</v>
      </c>
      <c r="C9" s="25">
        <v>1859.2000000000003</v>
      </c>
      <c r="D9" s="15">
        <f t="shared" si="0"/>
        <v>1259.2000000000003</v>
      </c>
      <c r="E9" s="15" t="s">
        <v>25</v>
      </c>
    </row>
    <row r="10" spans="1:6" ht="30" customHeight="1">
      <c r="A10" s="10" t="s">
        <v>20</v>
      </c>
      <c r="B10" s="24">
        <v>8861.2999999999993</v>
      </c>
      <c r="C10" s="25">
        <v>9061.4999999999982</v>
      </c>
      <c r="D10" s="15">
        <f t="shared" si="0"/>
        <v>200.19999999999891</v>
      </c>
      <c r="E10" s="15">
        <f t="shared" si="1"/>
        <v>102.25926218500669</v>
      </c>
    </row>
    <row r="11" spans="1:6" ht="21" customHeight="1">
      <c r="A11" s="4" t="s">
        <v>5</v>
      </c>
      <c r="B11" s="26">
        <v>6787.2</v>
      </c>
      <c r="C11" s="25">
        <v>7131</v>
      </c>
      <c r="D11" s="15">
        <f t="shared" si="0"/>
        <v>343.80000000000018</v>
      </c>
      <c r="E11" s="15">
        <f t="shared" si="1"/>
        <v>105.06541725601133</v>
      </c>
    </row>
    <row r="12" spans="1:6" ht="22.5" customHeight="1">
      <c r="A12" s="9" t="s">
        <v>6</v>
      </c>
      <c r="B12" s="26">
        <v>214339.40000000002</v>
      </c>
      <c r="C12" s="25">
        <v>175284</v>
      </c>
      <c r="D12" s="15">
        <f t="shared" si="0"/>
        <v>-39055.400000000023</v>
      </c>
      <c r="E12" s="15">
        <f t="shared" si="1"/>
        <v>81.77871170676039</v>
      </c>
    </row>
    <row r="13" spans="1:6" ht="22.5" customHeight="1">
      <c r="A13" s="4" t="s">
        <v>7</v>
      </c>
      <c r="B13" s="26">
        <v>30716.5</v>
      </c>
      <c r="C13" s="25">
        <v>31290.3</v>
      </c>
      <c r="D13" s="15">
        <f t="shared" si="0"/>
        <v>573.79999999999927</v>
      </c>
      <c r="E13" s="15">
        <f t="shared" si="1"/>
        <v>101.86805137304053</v>
      </c>
    </row>
    <row r="14" spans="1:6" ht="23.25" customHeight="1">
      <c r="A14" s="4" t="s">
        <v>8</v>
      </c>
      <c r="B14" s="26">
        <v>0</v>
      </c>
      <c r="C14" s="25">
        <v>10</v>
      </c>
      <c r="D14" s="15">
        <f t="shared" si="0"/>
        <v>10</v>
      </c>
      <c r="E14" s="15" t="s">
        <v>22</v>
      </c>
    </row>
    <row r="15" spans="1:6" ht="27" customHeight="1">
      <c r="A15" s="1" t="s">
        <v>9</v>
      </c>
      <c r="B15" s="12">
        <f>B16+B17+B18+B19+B20+B21</f>
        <v>321092.5</v>
      </c>
      <c r="C15" s="12">
        <f>SUM(C16:C21)</f>
        <v>355144.2</v>
      </c>
      <c r="D15" s="14">
        <f t="shared" si="0"/>
        <v>34051.700000000012</v>
      </c>
      <c r="E15" s="14">
        <f>C15/B15*100</f>
        <v>110.60495028691109</v>
      </c>
    </row>
    <row r="16" spans="1:6" ht="32.25" customHeight="1">
      <c r="A16" s="5" t="s">
        <v>10</v>
      </c>
      <c r="B16" s="16">
        <v>109973.7</v>
      </c>
      <c r="C16" s="20">
        <v>139904.6</v>
      </c>
      <c r="D16" s="15">
        <f t="shared" si="0"/>
        <v>29930.900000000009</v>
      </c>
      <c r="E16" s="15">
        <f>C16/B16*100</f>
        <v>127.21641628862174</v>
      </c>
    </row>
    <row r="17" spans="1:5" ht="26.25" customHeight="1">
      <c r="A17" s="5" t="s">
        <v>11</v>
      </c>
      <c r="B17" s="17">
        <v>14323</v>
      </c>
      <c r="C17" s="20">
        <v>14637.8</v>
      </c>
      <c r="D17" s="15">
        <f t="shared" si="0"/>
        <v>314.79999999999927</v>
      </c>
      <c r="E17" s="15">
        <f t="shared" ref="E17:E20" si="2">C17/B17*100</f>
        <v>102.19786357606647</v>
      </c>
    </row>
    <row r="18" spans="1:5" ht="27" customHeight="1">
      <c r="A18" s="5" t="s">
        <v>12</v>
      </c>
      <c r="B18" s="17">
        <v>6866.8</v>
      </c>
      <c r="C18" s="20">
        <v>6882.6</v>
      </c>
      <c r="D18" s="15">
        <f t="shared" si="0"/>
        <v>15.800000000000182</v>
      </c>
      <c r="E18" s="15">
        <f t="shared" si="2"/>
        <v>100.23009261956079</v>
      </c>
    </row>
    <row r="19" spans="1:5" ht="23.25" customHeight="1">
      <c r="A19" s="5" t="s">
        <v>19</v>
      </c>
      <c r="B19" s="17">
        <v>158300</v>
      </c>
      <c r="C19" s="20">
        <v>158096.20000000001</v>
      </c>
      <c r="D19" s="15">
        <f t="shared" si="0"/>
        <v>-203.79999999998836</v>
      </c>
      <c r="E19" s="15">
        <f t="shared" si="2"/>
        <v>99.87125710675933</v>
      </c>
    </row>
    <row r="20" spans="1:5" ht="22.5" customHeight="1">
      <c r="A20" s="5" t="s">
        <v>13</v>
      </c>
      <c r="B20" s="17">
        <v>30129</v>
      </c>
      <c r="C20" s="20">
        <v>30756.5</v>
      </c>
      <c r="D20" s="15">
        <f t="shared" si="0"/>
        <v>627.5</v>
      </c>
      <c r="E20" s="15">
        <f t="shared" si="2"/>
        <v>102.08271100932656</v>
      </c>
    </row>
    <row r="21" spans="1:5" ht="24" customHeight="1">
      <c r="A21" s="5" t="s">
        <v>18</v>
      </c>
      <c r="B21" s="18">
        <v>1500</v>
      </c>
      <c r="C21" s="20">
        <v>4866.5</v>
      </c>
      <c r="D21" s="15">
        <f t="shared" si="0"/>
        <v>3366.5</v>
      </c>
      <c r="E21" s="15" t="s">
        <v>25</v>
      </c>
    </row>
    <row r="22" spans="1:5" ht="27.75" customHeight="1">
      <c r="A22" s="1" t="s">
        <v>15</v>
      </c>
      <c r="B22" s="13">
        <f>B5+B15</f>
        <v>1482102.4</v>
      </c>
      <c r="C22" s="13">
        <f>C5+C15</f>
        <v>1486145.6</v>
      </c>
      <c r="D22" s="14">
        <f t="shared" si="0"/>
        <v>4043.2000000001863</v>
      </c>
      <c r="E22" s="14">
        <f>C22/B22*100</f>
        <v>100.27280166336688</v>
      </c>
    </row>
    <row r="23" spans="1:5" ht="18.75">
      <c r="A23" s="19"/>
    </row>
  </sheetData>
  <mergeCells count="2">
    <mergeCell ref="D1:E1"/>
    <mergeCell ref="A2:E2"/>
  </mergeCells>
  <pageMargins left="0.23622047244094491" right="0.23622047244094491" top="0.75" bottom="0.15748031496062992" header="0.5" footer="0.11811023622047245"/>
  <pageSetup paperSize="9" scale="91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(3)</vt:lpstr>
      <vt:lpstr>'Лист1 (3)'!Область_печати</vt:lpstr>
    </vt:vector>
  </TitlesOfParts>
  <Company>Финансовое управление мэрии г.Ульяновска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Шукайлова О.</dc:creator>
  <cp:lastModifiedBy>Абакумова О.Ю.</cp:lastModifiedBy>
  <cp:lastPrinted>2015-05-18T10:06:40Z</cp:lastPrinted>
  <dcterms:created xsi:type="dcterms:W3CDTF">2009-02-12T06:50:30Z</dcterms:created>
  <dcterms:modified xsi:type="dcterms:W3CDTF">2015-05-18T10:08:13Z</dcterms:modified>
</cp:coreProperties>
</file>